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 " sheetId="4" r:id="rId1"/>
  </sheets>
  <calcPr calcId="144525"/>
</workbook>
</file>

<file path=xl/sharedStrings.xml><?xml version="1.0" encoding="utf-8"?>
<sst xmlns="http://schemas.openxmlformats.org/spreadsheetml/2006/main" count="87" uniqueCount="75">
  <si>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</si>
  <si>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</si>
  <si>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</si>
  <si>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组织参加服贸会北京新视听展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</si>
  <si>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</si>
  <si>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</si>
  <si>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</si>
  <si>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北京市广播电视局本级</t>
  </si>
  <si>
    <r>
      <rPr>
        <sz val="10.5"/>
        <color theme="1"/>
        <rFont val="宋体"/>
        <charset val="134"/>
      </rPr>
      <t>项目负责人</t>
    </r>
  </si>
  <si>
    <t>连勇</t>
  </si>
  <si>
    <t>联系电话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</si>
  <si>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</si>
  <si>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</si>
  <si>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</si>
  <si>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</si>
  <si>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</si>
  <si>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</si>
  <si>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</si>
  <si>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</si>
  <si>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</si>
  <si>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</si>
  <si>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>上年结转资金</t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</si>
  <si>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</si>
  <si>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</si>
  <si>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</si>
  <si>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</si>
  <si>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北京新视听展将汇集首都视听行业头部企业方阵，打造视听服务和视听消费典型场景，展示8K超高清产业发展、智慧广电建设成果和数字经济视听新业态新模式，努力打造推进智慧城市和数字经济标杆城市建设，提升视听消费品质，助力“两区”建设的视听盛会。</t>
  </si>
  <si>
    <t>　　2023年中国服贸会文旅服务专题北京新视听展在首钢园区1号馆成功举办,实际展览面积880余平方米。设置五大主题展区，包括超高清视听体验展区、智慧广电建设成就展区、数字经济视听消费场景展区、视听艺术沉浸式体验展区和北京大视听文艺精品展区。
    展览期间，中央政治局委员、市委书记尹力，市人大常委会党组书记、主任李秀领，市委副书记、市长殷勇，市政协党组书记、主席魏小东以及市委常委、宣传部长莫高义，市政协党组副书记、副主席崔述强等我市市委、市人大常委会、市政府、市政协领导莅临参观指导。
    央视新闻新媒体、新华网、光明网、北京日报、北京广播电视台、工人日报、中国日报、北京晚报、新浪网、搜狐网、凤凰网、网易、腾讯网等给予报道，全网信息累计1000余条，全网浏览量8100余万次。
    全景呈现北京视听领域全产业链发展成果。北京新视听展成为今年服贸会首钢园区亮点最多、人气最旺、媒体曝光率最高的展区之一。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</si>
  <si>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</si>
  <si>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</si>
  <si>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</si>
  <si>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</si>
  <si>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</si>
  <si>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</si>
  <si>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</si>
  <si>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</si>
  <si>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</si>
  <si>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展览、展示面积</t>
  </si>
  <si>
    <t>≥800平方米</t>
  </si>
  <si>
    <t>880平方米</t>
  </si>
  <si>
    <t>质量
指标</t>
  </si>
  <si>
    <t>活动完成质量</t>
  </si>
  <si>
    <t>优良中低差</t>
  </si>
  <si>
    <t>利用8K超高清LED大屏和现场灯光影音效，搭建了梵高艺术展台，营造艺术氛围，通过沉浸式光影艺术体验形式，让观展者驻足拍照留念，成为本届北京新视听展的打卡胜地。同期，举办了三场主题活动。</t>
  </si>
  <si>
    <t>现场安全，活动顺利开展</t>
  </si>
  <si>
    <t>协调参展企业，引导参展观众，疏解人群，加强安全检查，抓细节，保落实，确保展会期间各项工作万无一失、安全有序。</t>
  </si>
  <si>
    <t>时效
指标</t>
  </si>
  <si>
    <t>按期完成组织筹备工作</t>
  </si>
  <si>
    <t>精心策划、全力筹备，按时完成招标与合同签订；线上线下34家企业参展；认真做好搭建与展示工作；现场活动安全有序，观众参与率高。</t>
  </si>
  <si>
    <t>中标后签订合同的时限</t>
  </si>
  <si>
    <t>≤30日</t>
  </si>
  <si>
    <t>27日</t>
  </si>
  <si>
    <t>资金支出与合同约定支付进度符合率</t>
  </si>
  <si>
    <t>=100%</t>
  </si>
  <si>
    <t>展览天数</t>
  </si>
  <si>
    <t>=5天</t>
  </si>
  <si>
    <t>5天</t>
  </si>
  <si>
    <t>成本
指标</t>
  </si>
  <si>
    <t>经济成本
指标</t>
  </si>
  <si>
    <t>项目总成本</t>
  </si>
  <si>
    <t>≤245.8735万元</t>
  </si>
  <si>
    <t>245.1971万元</t>
  </si>
  <si>
    <r>
      <rPr>
        <sz val="10.5"/>
        <color theme="1"/>
        <rFont val="宋体"/>
        <charset val="134"/>
      </rPr>
      <t>效益指标</t>
    </r>
  </si>
  <si>
    <r>
      <rPr>
        <sz val="10.5"/>
        <color theme="1"/>
        <rFont val="宋体"/>
        <charset val="134"/>
      </rPr>
      <t>社会效益指标</t>
    </r>
  </si>
  <si>
    <t>全景展示北京市视听领域全产业链发展成果</t>
  </si>
  <si>
    <t>五大专题展区，包括超高清视听体验展区、智慧广电建设成就展区、数字经济视听消费场景展区、视听艺术沉浸式体验展区和北京大视听文艺精品展区，全面展示北京新视听领域科技创新、技术应用、成果转化、内容创作、功能承载、服务体验及产业生态等方面成果，全力打造、全景呈现视听服务和视听消费的全产业链沉浸式互动视听体验。</t>
  </si>
  <si>
    <t>提高领军企业行业影响力</t>
  </si>
  <si>
    <t>汇聚视听全产业链各环节领军企业，全面展示视听在超高清内容制作，新一代信息技术融合创新，关键领域重点装备制造、新业态新模式服务体验和产业园区基地建设等方面的发展。</t>
  </si>
  <si>
    <r>
      <rPr>
        <sz val="10.5"/>
        <color theme="1"/>
        <rFont val="宋体"/>
        <charset val="134"/>
      </rPr>
      <t>可持续影响指标</t>
    </r>
  </si>
  <si>
    <t>品牌活动行业影响力</t>
  </si>
  <si>
    <t>设置了北京大视听文艺精品展，首次推出“北京大视听”品牌。推出了3部尚未播出的重点电视剧新作的制作场景再现体验区，首次以创意体验的方式与观众见面。代表行业8K超高清视频制作最高水准的优秀节目，与生活方式联动的视听消费体验，让“视听+科技”“视听+服务”“视听+消费”的理念深入人心。电视媒体1家、报刊媒体3家、门户网站和行业网站34家，网络自媒体20余家，发布各类稿件超过100篇。</t>
  </si>
  <si>
    <t>参团企业满意度</t>
  </si>
  <si>
    <t>≥80%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</si>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</sst>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00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.00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8" fillId="12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13" fillId="13" borderId="10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17" fillId="19" borderId="10" applyNumberFormat="false" applyAlignment="false" applyProtection="false">
      <alignment vertical="center"/>
    </xf>
    <xf numFmtId="0" fontId="19" fillId="13" borderId="12" applyNumberFormat="false" applyAlignment="false" applyProtection="false">
      <alignment vertical="center"/>
    </xf>
    <xf numFmtId="0" fontId="25" fillId="30" borderId="14" applyNumberFormat="false" applyAlignment="false" applyProtection="false">
      <alignment vertical="center"/>
    </xf>
    <xf numFmtId="0" fontId="23" fillId="0" borderId="13" applyNumberFormat="false" applyFill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8" borderId="7" applyNumberFormat="false" applyFon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25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20" fillId="20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16" fillId="18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0" xfId="0" applyFont="true" applyFill="true" applyBorder="true" applyAlignment="true">
      <alignment horizontal="left" vertical="top" wrapText="true"/>
    </xf>
    <xf numFmtId="0" fontId="6" fillId="0" borderId="0" xfId="0" applyFont="true" applyFill="true" applyBorder="true" applyAlignment="true">
      <alignment horizontal="left" vertical="top"/>
    </xf>
    <xf numFmtId="176" fontId="3" fillId="0" borderId="1" xfId="0" applyNumberFormat="true" applyFont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 wrapText="true"/>
    </xf>
    <xf numFmtId="49" fontId="4" fillId="0" borderId="1" xfId="0" applyNumberFormat="true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177" fontId="5" fillId="0" borderId="1" xfId="0" applyNumberFormat="true" applyFont="true" applyBorder="true" applyAlignment="true">
      <alignment horizontal="center" vertical="center" wrapText="true"/>
    </xf>
    <xf numFmtId="177" fontId="3" fillId="0" borderId="1" xfId="0" applyNumberFormat="true" applyFont="true" applyBorder="true" applyAlignment="true">
      <alignment horizontal="center" vertical="center" wrapText="true"/>
    </xf>
    <xf numFmtId="0" fontId="0" fillId="0" borderId="0" xfId="0" applyAlignment="true">
      <alignment horizontal="center" vertical="center"/>
    </xf>
    <xf numFmtId="58" fontId="0" fillId="0" borderId="0" xfId="0" applyNumberFormat="true" applyAlignment="true">
      <alignment horizontal="center" vertical="center"/>
    </xf>
    <xf numFmtId="0" fontId="4" fillId="0" borderId="6" xfId="0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O28"/>
  <sheetViews>
    <sheetView tabSelected="1" zoomScale="85" zoomScaleNormal="85" workbookViewId="0">
      <selection activeCell="V13" sqref="V13"/>
    </sheetView>
  </sheetViews>
  <sheetFormatPr defaultColWidth="9" defaultRowHeight="13.5"/>
  <cols>
    <col min="1" max="1" width="5.5" customWidth="true"/>
    <col min="2" max="2" width="5.625" customWidth="true"/>
    <col min="4" max="4" width="13.5" customWidth="true"/>
    <col min="5" max="5" width="15.7583333333333" customWidth="true"/>
    <col min="6" max="6" width="5.5" customWidth="true"/>
    <col min="7" max="7" width="11.5" customWidth="true"/>
    <col min="8" max="8" width="7.38333333333333" customWidth="true"/>
    <col min="9" max="9" width="17.3833333333333" customWidth="true"/>
    <col min="11" max="11" width="9.5"/>
    <col min="12" max="12" width="5.88333333333333" customWidth="true"/>
    <col min="13" max="13" width="12.3833333333333" customWidth="true"/>
    <col min="14" max="14" width="14.8833333333333" customWidth="true"/>
    <col min="15" max="15" width="13.125" customWidth="true"/>
  </cols>
  <sheetData>
    <row r="1" ht="23.45" customHeight="true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true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true"/>
    <row r="4" ht="23.1" customHeight="true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4" customHeight="true" spans="1:13">
      <c r="A5" s="3" t="s">
        <v>4</v>
      </c>
      <c r="B5" s="3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true" spans="1:13">
      <c r="A6" s="3" t="s">
        <v>8</v>
      </c>
      <c r="B6" s="3"/>
      <c r="C6" s="4" t="s">
        <v>9</v>
      </c>
      <c r="D6" s="4"/>
      <c r="E6" s="4"/>
      <c r="F6" s="4"/>
      <c r="G6" s="4"/>
      <c r="H6" s="4" t="s">
        <v>10</v>
      </c>
      <c r="I6" s="4"/>
      <c r="J6" s="15">
        <v>55565391</v>
      </c>
      <c r="K6" s="15"/>
      <c r="L6" s="15"/>
      <c r="M6" s="15"/>
    </row>
    <row r="7" ht="23.1" customHeight="true" spans="1:13">
      <c r="A7" s="3" t="s">
        <v>11</v>
      </c>
      <c r="B7" s="3"/>
      <c r="C7" s="3"/>
      <c r="D7" s="3"/>
      <c r="E7" s="3" t="s">
        <v>12</v>
      </c>
      <c r="F7" s="3"/>
      <c r="G7" s="3" t="s">
        <v>13</v>
      </c>
      <c r="H7" s="3" t="s">
        <v>14</v>
      </c>
      <c r="I7" s="3"/>
      <c r="J7" s="3" t="s">
        <v>15</v>
      </c>
      <c r="K7" s="3" t="s">
        <v>16</v>
      </c>
      <c r="L7" s="3"/>
      <c r="M7" s="3" t="s">
        <v>17</v>
      </c>
    </row>
    <row r="8" ht="23.1" customHeight="true" spans="1:13">
      <c r="A8" s="3"/>
      <c r="B8" s="3"/>
      <c r="C8" s="3" t="s">
        <v>18</v>
      </c>
      <c r="D8" s="3"/>
      <c r="E8" s="12">
        <f t="shared" ref="E8:H8" si="0">E9+E10+E11</f>
        <v>245.8735</v>
      </c>
      <c r="F8" s="12"/>
      <c r="G8" s="12">
        <f t="shared" si="0"/>
        <v>245.8735</v>
      </c>
      <c r="H8" s="12">
        <f t="shared" si="0"/>
        <v>245.1971</v>
      </c>
      <c r="I8" s="12"/>
      <c r="J8" s="3">
        <v>10</v>
      </c>
      <c r="K8" s="18">
        <f>H8/G8</f>
        <v>0.997248991859635</v>
      </c>
      <c r="L8" s="18"/>
      <c r="M8" s="23">
        <f>K8*J8</f>
        <v>9.97248991859635</v>
      </c>
    </row>
    <row r="9" ht="23.1" customHeight="true" spans="1:13">
      <c r="A9" s="3"/>
      <c r="B9" s="3"/>
      <c r="C9" s="3" t="s">
        <v>19</v>
      </c>
      <c r="D9" s="3"/>
      <c r="E9" s="12">
        <v>245.8735</v>
      </c>
      <c r="F9" s="12"/>
      <c r="G9" s="12">
        <v>245.8735</v>
      </c>
      <c r="H9" s="12">
        <v>245.1971</v>
      </c>
      <c r="I9" s="12"/>
      <c r="J9" s="3" t="s">
        <v>20</v>
      </c>
      <c r="K9" s="3"/>
      <c r="L9" s="3"/>
      <c r="M9" s="3" t="s">
        <v>20</v>
      </c>
    </row>
    <row r="10" ht="23.1" customHeight="true" spans="1:13">
      <c r="A10" s="3"/>
      <c r="B10" s="3"/>
      <c r="C10" s="3" t="s">
        <v>21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 t="s">
        <v>20</v>
      </c>
    </row>
    <row r="11" ht="23.1" customHeight="true" spans="1:13">
      <c r="A11" s="3"/>
      <c r="B11" s="3"/>
      <c r="C11" s="3" t="s">
        <v>22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 t="s">
        <v>20</v>
      </c>
    </row>
    <row r="12" ht="23.1" customHeight="true" spans="1:13">
      <c r="A12" s="3" t="s">
        <v>23</v>
      </c>
      <c r="B12" s="3" t="s">
        <v>24</v>
      </c>
      <c r="C12" s="3"/>
      <c r="D12" s="3"/>
      <c r="E12" s="3"/>
      <c r="F12" s="3"/>
      <c r="G12" s="3"/>
      <c r="H12" s="3" t="s">
        <v>25</v>
      </c>
      <c r="I12" s="3"/>
      <c r="J12" s="3"/>
      <c r="K12" s="3"/>
      <c r="L12" s="3"/>
      <c r="M12" s="3"/>
    </row>
    <row r="13" ht="197" customHeight="true" spans="1:13">
      <c r="A13" s="3"/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</row>
    <row r="14" ht="36" customHeight="true" spans="1:13">
      <c r="A14" s="3" t="s">
        <v>28</v>
      </c>
      <c r="B14" s="3" t="s">
        <v>29</v>
      </c>
      <c r="C14" s="3" t="s">
        <v>30</v>
      </c>
      <c r="D14" s="3" t="s">
        <v>31</v>
      </c>
      <c r="E14" s="3"/>
      <c r="F14" s="3" t="s">
        <v>32</v>
      </c>
      <c r="G14" s="3"/>
      <c r="H14" s="3" t="s">
        <v>33</v>
      </c>
      <c r="I14" s="3"/>
      <c r="J14" s="3" t="s">
        <v>15</v>
      </c>
      <c r="K14" s="3" t="s">
        <v>17</v>
      </c>
      <c r="L14" s="3" t="s">
        <v>34</v>
      </c>
      <c r="M14" s="3"/>
    </row>
    <row r="15" ht="49" customHeight="true" spans="1:13">
      <c r="A15" s="3"/>
      <c r="B15" s="6" t="s">
        <v>35</v>
      </c>
      <c r="C15" s="3" t="s">
        <v>36</v>
      </c>
      <c r="D15" s="4" t="s">
        <v>37</v>
      </c>
      <c r="E15" s="4"/>
      <c r="F15" s="4" t="s">
        <v>38</v>
      </c>
      <c r="G15" s="4"/>
      <c r="H15" s="4" t="s">
        <v>39</v>
      </c>
      <c r="I15" s="4"/>
      <c r="J15" s="4">
        <v>10</v>
      </c>
      <c r="K15" s="4">
        <v>10</v>
      </c>
      <c r="L15" s="3"/>
      <c r="M15" s="3"/>
    </row>
    <row r="16" ht="119" customHeight="true" spans="1:13">
      <c r="A16" s="3"/>
      <c r="B16" s="7"/>
      <c r="C16" s="3" t="s">
        <v>40</v>
      </c>
      <c r="D16" s="4" t="s">
        <v>41</v>
      </c>
      <c r="E16" s="4"/>
      <c r="F16" s="13" t="s">
        <v>42</v>
      </c>
      <c r="G16" s="4"/>
      <c r="H16" s="13" t="s">
        <v>43</v>
      </c>
      <c r="I16" s="4"/>
      <c r="J16" s="4">
        <v>8</v>
      </c>
      <c r="K16" s="4">
        <v>7.2</v>
      </c>
      <c r="L16" s="3"/>
      <c r="M16" s="3"/>
    </row>
    <row r="17" ht="74" customHeight="true" spans="1:13">
      <c r="A17" s="3"/>
      <c r="B17" s="7"/>
      <c r="C17" s="3"/>
      <c r="D17" s="3" t="s">
        <v>44</v>
      </c>
      <c r="E17" s="3"/>
      <c r="F17" s="13" t="s">
        <v>42</v>
      </c>
      <c r="G17" s="4"/>
      <c r="H17" s="13" t="s">
        <v>45</v>
      </c>
      <c r="I17" s="4"/>
      <c r="J17" s="4">
        <v>8</v>
      </c>
      <c r="K17" s="3">
        <v>7.8</v>
      </c>
      <c r="L17" s="3"/>
      <c r="M17" s="3"/>
    </row>
    <row r="18" ht="88" customHeight="true" spans="1:15">
      <c r="A18" s="3"/>
      <c r="B18" s="7"/>
      <c r="C18" s="3" t="s">
        <v>46</v>
      </c>
      <c r="D18" s="4" t="s">
        <v>47</v>
      </c>
      <c r="E18" s="4"/>
      <c r="F18" s="13" t="s">
        <v>42</v>
      </c>
      <c r="G18" s="4"/>
      <c r="H18" s="13" t="s">
        <v>48</v>
      </c>
      <c r="I18" s="4"/>
      <c r="J18" s="4">
        <v>5</v>
      </c>
      <c r="K18" s="4">
        <v>4.8</v>
      </c>
      <c r="L18" s="3"/>
      <c r="M18" s="3"/>
      <c r="N18" s="24"/>
      <c r="O18" s="24"/>
    </row>
    <row r="19" ht="40" customHeight="true" spans="1:15">
      <c r="A19" s="3"/>
      <c r="B19" s="7"/>
      <c r="C19" s="3"/>
      <c r="D19" s="4" t="s">
        <v>49</v>
      </c>
      <c r="E19" s="4"/>
      <c r="F19" s="4" t="s">
        <v>50</v>
      </c>
      <c r="G19" s="4"/>
      <c r="H19" s="4" t="s">
        <v>51</v>
      </c>
      <c r="I19" s="4"/>
      <c r="J19" s="4">
        <v>5</v>
      </c>
      <c r="K19" s="4">
        <v>5</v>
      </c>
      <c r="L19" s="4"/>
      <c r="M19" s="4"/>
      <c r="N19" s="25"/>
      <c r="O19" s="25"/>
    </row>
    <row r="20" ht="34" customHeight="true" spans="1:13">
      <c r="A20" s="3"/>
      <c r="B20" s="7"/>
      <c r="C20" s="3"/>
      <c r="D20" s="4" t="s">
        <v>52</v>
      </c>
      <c r="E20" s="4"/>
      <c r="F20" s="14" t="s">
        <v>53</v>
      </c>
      <c r="G20" s="14"/>
      <c r="H20" s="13">
        <v>1</v>
      </c>
      <c r="I20" s="4"/>
      <c r="J20" s="4">
        <v>5</v>
      </c>
      <c r="K20" s="4">
        <v>5</v>
      </c>
      <c r="L20" s="19"/>
      <c r="M20" s="26"/>
    </row>
    <row r="21" ht="34" customHeight="true" spans="1:13">
      <c r="A21" s="3"/>
      <c r="B21" s="8"/>
      <c r="C21" s="3"/>
      <c r="D21" s="4" t="s">
        <v>54</v>
      </c>
      <c r="E21" s="4"/>
      <c r="F21" s="14" t="s">
        <v>55</v>
      </c>
      <c r="G21" s="14"/>
      <c r="H21" s="4" t="s">
        <v>56</v>
      </c>
      <c r="I21" s="4"/>
      <c r="J21" s="4">
        <v>5</v>
      </c>
      <c r="K21" s="4">
        <v>5</v>
      </c>
      <c r="L21" s="4"/>
      <c r="M21" s="4"/>
    </row>
    <row r="22" ht="39" customHeight="true" spans="1:13">
      <c r="A22" s="3"/>
      <c r="B22" s="6" t="s">
        <v>57</v>
      </c>
      <c r="C22" s="3" t="s">
        <v>58</v>
      </c>
      <c r="D22" s="3" t="s">
        <v>59</v>
      </c>
      <c r="E22" s="3"/>
      <c r="F22" s="3" t="s">
        <v>60</v>
      </c>
      <c r="G22" s="3"/>
      <c r="H22" s="4" t="s">
        <v>61</v>
      </c>
      <c r="I22" s="4"/>
      <c r="J22" s="4">
        <v>10</v>
      </c>
      <c r="K22" s="4">
        <v>10</v>
      </c>
      <c r="L22" s="4"/>
      <c r="M22" s="4"/>
    </row>
    <row r="23" ht="194" customHeight="true" spans="1:13">
      <c r="A23" s="3"/>
      <c r="B23" s="6" t="s">
        <v>62</v>
      </c>
      <c r="C23" s="3" t="s">
        <v>63</v>
      </c>
      <c r="D23" s="3" t="s">
        <v>64</v>
      </c>
      <c r="E23" s="3"/>
      <c r="F23" s="15" t="s">
        <v>42</v>
      </c>
      <c r="G23" s="15"/>
      <c r="H23" s="16" t="s">
        <v>65</v>
      </c>
      <c r="I23" s="20"/>
      <c r="J23" s="15">
        <v>8</v>
      </c>
      <c r="K23" s="15">
        <v>6</v>
      </c>
      <c r="L23" s="3"/>
      <c r="M23" s="3"/>
    </row>
    <row r="24" ht="114" customHeight="true" spans="1:13">
      <c r="A24" s="3"/>
      <c r="B24" s="7"/>
      <c r="C24" s="3"/>
      <c r="D24" s="3" t="s">
        <v>66</v>
      </c>
      <c r="E24" s="3"/>
      <c r="F24" s="15" t="s">
        <v>42</v>
      </c>
      <c r="G24" s="15"/>
      <c r="H24" s="16" t="s">
        <v>67</v>
      </c>
      <c r="I24" s="20"/>
      <c r="J24" s="15">
        <v>8</v>
      </c>
      <c r="K24" s="15">
        <v>6</v>
      </c>
      <c r="L24" s="3"/>
      <c r="M24" s="3"/>
    </row>
    <row r="25" ht="227" customHeight="true" spans="1:13">
      <c r="A25" s="3"/>
      <c r="B25" s="7"/>
      <c r="C25" s="3" t="s">
        <v>68</v>
      </c>
      <c r="D25" s="3" t="s">
        <v>69</v>
      </c>
      <c r="E25" s="3"/>
      <c r="F25" s="15" t="s">
        <v>42</v>
      </c>
      <c r="G25" s="15"/>
      <c r="H25" s="16" t="s">
        <v>70</v>
      </c>
      <c r="I25" s="20"/>
      <c r="J25" s="15">
        <v>8</v>
      </c>
      <c r="K25" s="15">
        <v>6</v>
      </c>
      <c r="L25" s="3"/>
      <c r="M25" s="3"/>
    </row>
    <row r="26" ht="62.1" customHeight="true" spans="1:13">
      <c r="A26" s="3"/>
      <c r="B26" s="8"/>
      <c r="C26" s="3"/>
      <c r="D26" s="4" t="s">
        <v>71</v>
      </c>
      <c r="E26" s="4"/>
      <c r="F26" s="4" t="s">
        <v>72</v>
      </c>
      <c r="G26" s="4"/>
      <c r="H26" s="17">
        <v>1</v>
      </c>
      <c r="I26" s="15"/>
      <c r="J26" s="15">
        <v>10</v>
      </c>
      <c r="K26" s="15">
        <v>10</v>
      </c>
      <c r="L26" s="21"/>
      <c r="M26" s="21"/>
    </row>
    <row r="27" ht="24" customHeight="true" spans="1:13">
      <c r="A27" s="9" t="s">
        <v>73</v>
      </c>
      <c r="B27" s="9"/>
      <c r="C27" s="9"/>
      <c r="D27" s="9"/>
      <c r="E27" s="9"/>
      <c r="F27" s="9"/>
      <c r="G27" s="9"/>
      <c r="H27" s="9"/>
      <c r="I27" s="9"/>
      <c r="J27" s="9">
        <v>100</v>
      </c>
      <c r="K27" s="22">
        <f>SUM(K15:K26,M8)</f>
        <v>92.7724899185963</v>
      </c>
      <c r="L27" s="9"/>
      <c r="M27" s="9"/>
    </row>
    <row r="28" ht="130" customHeight="true" spans="1:13">
      <c r="A28" s="10" t="s">
        <v>74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</row>
  </sheetData>
  <mergeCells count="100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A27:I27"/>
    <mergeCell ref="L27:M27"/>
    <mergeCell ref="A28:M28"/>
    <mergeCell ref="A12:A13"/>
    <mergeCell ref="A14:A26"/>
    <mergeCell ref="B15:B21"/>
    <mergeCell ref="B23:B26"/>
    <mergeCell ref="C16:C17"/>
    <mergeCell ref="C18:C21"/>
    <mergeCell ref="C23:C24"/>
    <mergeCell ref="C25:C26"/>
    <mergeCell ref="A7:B11"/>
  </mergeCells>
  <pageMargins left="0.7" right="0.7" top="0.75" bottom="0.75" header="0.3" footer="0.3"/>
  <pageSetup paperSize="9" scale="9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2023-05-14T03:15:00Z</dcterms:created>
  <cp:lastPrinted>2024-03-05T18:53:00Z</cp:lastPrinted>
  <dcterms:modified xsi:type="dcterms:W3CDTF">2024-08-15T08:56:14Z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FCB115B00A5440A3920A2E4B542D85A5_13</vt:lpwstr>
  </property>
</Properties>
</file>